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30" yWindow="0" windowWidth="19440" windowHeight="11760" activeTab="0"/>
  </bookViews>
  <sheets>
    <sheet name="Лист1" sheetId="1" r:id="rId1"/>
  </sheets>
  <definedNames>
    <definedName name="_xlnm.Print_Area" localSheetId="0">'Лист1'!$A$1:$AE$60</definedName>
  </definedNames>
  <calcPr fullCalcOnLoad="1"/>
</workbook>
</file>

<file path=xl/sharedStrings.xml><?xml version="1.0" encoding="utf-8"?>
<sst xmlns="http://schemas.openxmlformats.org/spreadsheetml/2006/main" count="78" uniqueCount="75">
  <si>
    <t xml:space="preserve">Юридический адрес: </t>
  </si>
  <si>
    <t>Наименование:</t>
  </si>
  <si>
    <t>Контактное лицо</t>
  </si>
  <si>
    <t>тел./факс</t>
  </si>
  <si>
    <t>Фактический адрес:</t>
  </si>
  <si>
    <t>Web:</t>
  </si>
  <si>
    <t>E-mail:</t>
  </si>
  <si>
    <t>4. ПОРЯДОК ОПЛАТЫ</t>
  </si>
  <si>
    <t>ИНН/КПП</t>
  </si>
  <si>
    <t>Р/С №</t>
  </si>
  <si>
    <t>К/С №</t>
  </si>
  <si>
    <t>БИК</t>
  </si>
  <si>
    <t xml:space="preserve"> + 15% к цене необоруд. площади</t>
  </si>
  <si>
    <t xml:space="preserve"> + 25% к цене необоруд. площади</t>
  </si>
  <si>
    <t>3.1</t>
  </si>
  <si>
    <t>3.2</t>
  </si>
  <si>
    <t>3.3</t>
  </si>
  <si>
    <t>Регистрационный сбор (обязательный для всех участников)</t>
  </si>
  <si>
    <t>Сумма:</t>
  </si>
  <si>
    <t xml:space="preserve">                                    Наценка за конфигурацию стенда</t>
  </si>
  <si>
    <t>5. ОБЯЗАТЕЛЬСТВА СТОРОН</t>
  </si>
  <si>
    <t>Должность</t>
  </si>
  <si>
    <t>Ф.И.О.</t>
  </si>
  <si>
    <t xml:space="preserve">г. Москва </t>
  </si>
  <si>
    <t>Площадь в зоне «VIP»</t>
  </si>
  <si>
    <t>Площадь в зоне «Бизнес»</t>
  </si>
  <si>
    <t>Площадь в зоне «Эконом»</t>
  </si>
  <si>
    <t>Тип застройки выставочной площади</t>
  </si>
  <si>
    <t>Всего кол-во знаков</t>
  </si>
  <si>
    <t>Площадь, кв.м.</t>
  </si>
  <si>
    <t>В банке</t>
  </si>
  <si>
    <t>города</t>
  </si>
  <si>
    <t>3.4</t>
  </si>
  <si>
    <t>3.5</t>
  </si>
  <si>
    <t>2.ЭКСПОНЕНТ</t>
  </si>
  <si>
    <t>ЭКСПОНЕНТ:</t>
  </si>
  <si>
    <t>М.П.</t>
  </si>
  <si>
    <t>Скидка, 10 % (действует до 31 января 2013 года)</t>
  </si>
  <si>
    <t>Скидка на размещение рекламы в официальном каталоге, 20%
(действует до 31 января 2012)</t>
  </si>
  <si>
    <t>3. СТОИМОСТЬ УЧАСТИЯ (указана в руб.без НДС)</t>
  </si>
  <si>
    <t>Стоимость за 1 кв.м., руб.</t>
  </si>
  <si>
    <t>Итого, руб.</t>
  </si>
  <si>
    <t xml:space="preserve"> + 10% к цене необоруд. площади</t>
  </si>
  <si>
    <t>"    "                        2019     г.</t>
  </si>
  <si>
    <r>
      <t xml:space="preserve">Угловой стенд  </t>
    </r>
    <r>
      <rPr>
        <sz val="9"/>
        <rFont val="Cambria"/>
        <family val="1"/>
      </rPr>
      <t xml:space="preserve">(открыты две стороны) </t>
    </r>
  </si>
  <si>
    <r>
      <t xml:space="preserve">Полуостров </t>
    </r>
    <r>
      <rPr>
        <sz val="9"/>
        <rFont val="Cambria"/>
        <family val="1"/>
      </rPr>
      <t xml:space="preserve">(открыты три стороны) </t>
    </r>
  </si>
  <si>
    <r>
      <t xml:space="preserve">Остров </t>
    </r>
    <r>
      <rPr>
        <sz val="9"/>
        <rFont val="Cambria"/>
        <family val="1"/>
      </rPr>
      <t>(открыт с четырех сторон)</t>
    </r>
  </si>
  <si>
    <r>
      <t>Застройка стенда класса "БИЗНЕС" (от 24 до 36 м</t>
    </r>
    <r>
      <rPr>
        <b/>
        <vertAlign val="superscript"/>
        <sz val="9"/>
        <color indexed="8"/>
        <rFont val="Cambria"/>
        <family val="1"/>
      </rPr>
      <t>2</t>
    </r>
    <r>
      <rPr>
        <b/>
        <sz val="9"/>
        <color indexed="8"/>
        <rFont val="Cambria"/>
        <family val="1"/>
      </rPr>
      <t xml:space="preserve">)
</t>
    </r>
    <r>
      <rPr>
        <sz val="9"/>
        <color indexed="8"/>
        <rFont val="Cambria"/>
        <family val="1"/>
      </rPr>
      <t xml:space="preserve">Наполнение оговаривается индивидуально, исходя из выбранной модели стенда
(Интернет, электричество, пропуска на въезд закзываются дополнительно, форма 4) </t>
    </r>
  </si>
  <si>
    <r>
      <t xml:space="preserve"> Надпись на фризе</t>
    </r>
    <r>
      <rPr>
        <sz val="9"/>
        <color indexed="8"/>
        <rFont val="Cambria"/>
        <family val="1"/>
      </rPr>
      <t xml:space="preserve"> </t>
    </r>
  </si>
  <si>
    <t>Заявка на участие в выставке</t>
  </si>
  <si>
    <t xml:space="preserve">Приложение № 1 
к Договору №________ от ___ _____ 20___г. </t>
  </si>
  <si>
    <t>Стоимость, руб.</t>
  </si>
  <si>
    <t>ЗАЯВКА №_________ НА УЧАСТИЕ В ШЕСТНАДЦАТОМ ФОРУМЕ-ВЫСТАВКЕ  
"ГОСЗАКАЗ - 2020"                      
 25-27 марта 2020 г., КВЦ "Патриот"</t>
  </si>
  <si>
    <t>Форма 
№1</t>
  </si>
  <si>
    <t>4.2. Дополнительное обордование и услуги заказываются отдельно в соответствии с Формами 3,4,6,7,9 и оплачиваются в течение 5 банковских дней со дня выставления счета.</t>
  </si>
  <si>
    <t>Ген. директор_________________________________________Т.В.Садофьева</t>
  </si>
  <si>
    <t>подпись и М.П.</t>
  </si>
  <si>
    <t xml:space="preserve">                                                                                            /                                            /</t>
  </si>
  <si>
    <r>
      <t>Застройка стенда класса  "СТАНДАРТ" (от 9 м</t>
    </r>
    <r>
      <rPr>
        <b/>
        <vertAlign val="superscript"/>
        <sz val="9"/>
        <color indexed="8"/>
        <rFont val="Cambria"/>
        <family val="1"/>
      </rPr>
      <t>2</t>
    </r>
    <r>
      <rPr>
        <b/>
        <sz val="9"/>
        <color indexed="8"/>
        <rFont val="Cambria"/>
        <family val="1"/>
      </rPr>
      <t xml:space="preserve">)
</t>
    </r>
    <r>
      <rPr>
        <sz val="9"/>
        <color indexed="8"/>
        <rFont val="Cambria"/>
        <family val="1"/>
      </rPr>
      <t>Включает: стены по периметру, ковролин, освещение, электроподключение 1кВт (тройник), стол-подиум (ресепшн), стол для переговоров, стулья, фризовая надпись
(Интернет, электричество, пропуска на въезд закзываются дополнительно, форма 4)</t>
    </r>
  </si>
  <si>
    <t>5.1 Настоящей ЗАЯВКОЙ Экспонент  просит зарезервировать указанную выставочную площадь, и гарантирует оплату в соответствии с заказанными услугами. До обмена Сторонами оригиналами документов, факсимильная копия заявки имеет полную юридическую силу.</t>
  </si>
  <si>
    <t>5.3. Настоящей ЗАЯВКОЙ  Экспонент  признает  Положение  «Условия участия в Форуме-выставке».</t>
  </si>
  <si>
    <t>5.4.  Настоящяя ЗАЯВКА составлена в двух экземплярах, имеющих одинаковую юридическую силу, по одному для каждой стороны, а так же является приложение к основному Договору.</t>
  </si>
  <si>
    <t xml:space="preserve">Юридический адрес: 119072, Россия, г. Москва, ул. Серафимовича, 2, оф. 401; ИНН/КПП: 7706648565/770601001; </t>
  </si>
  <si>
    <t>Р/С №40702810300060021585; К/С №30101810700000000187 в ПАО "Банк ВТБ" г.Москва; БИК 044525187</t>
  </si>
  <si>
    <t>ООО «ИНКОННЕКТ»</t>
  </si>
  <si>
    <t>НДС не облагается</t>
  </si>
  <si>
    <r>
      <t xml:space="preserve">до 9 знаков- бесплатно, свыше – 160 руб. за знак. </t>
    </r>
    <r>
      <rPr>
        <sz val="9"/>
        <color indexed="8"/>
        <rFont val="Cambria"/>
        <family val="1"/>
      </rPr>
      <t>Заполняется  печатными буквами.</t>
    </r>
  </si>
  <si>
    <t>УСТРОИТЕЛЬ:</t>
  </si>
  <si>
    <r>
      <t xml:space="preserve">4.1. Оплата участия производится на основании выставленного счета. Авансовый платеж в размере 100 % регистрационного взноса и стоимости выставочной площади (включая наценку за конфигурацию стенда) должен быть оплачен  в течение пяти банковских дней со дня выставления Оператором счета.
</t>
    </r>
    <r>
      <rPr>
        <b/>
        <sz val="9"/>
        <rFont val="Cambria"/>
        <family val="1"/>
      </rPr>
      <t>Услуги не облагаются НДС, в связи с применением УСН (п. 2 ст. 436.11 НК РФ)</t>
    </r>
  </si>
  <si>
    <t>1. УСТРОИТЕЛЬ</t>
  </si>
  <si>
    <t>Включает: размещение информации о компании в электронном каталоге, текущую рекламу выставки в СМИ, компьютерную систему регистрации,  один пропуск (бейдж) категории «Бизнес» в комплекте с автопропуском «Бизнес» для руководителя компании-экспонента, 3 автомобильных пропуска на парковку на время проведения мероприятия.</t>
  </si>
  <si>
    <t>Аренда площади*</t>
  </si>
  <si>
    <t>* Аренда выставочной площади включает на каждые 9 кв.м.: 2 бэйджа «Экспонент», 1 бэйдж «Участник», 2 бейджа «Сервис»</t>
  </si>
  <si>
    <t>* Датой оплаты считается дата поступления денежных средств на счет Устроителя.</t>
  </si>
  <si>
    <t xml:space="preserve">5.2. При несоблюдении условий оплаты выделенная экспоненту площадь может быть перераспределена по усмотрению Устроителя выставки.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</si>
</sst>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name val="Cambria"/>
      <family val="1"/>
    </font>
    <font>
      <b/>
      <vertAlign val="superscript"/>
      <sz val="9"/>
      <color indexed="8"/>
      <name val="Cambria"/>
      <family val="1"/>
    </font>
    <font>
      <sz val="11"/>
      <color indexed="8"/>
      <name val="Times New Roman"/>
      <family val="1"/>
    </font>
    <font>
      <b/>
      <sz val="9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sz val="9"/>
      <color indexed="9"/>
      <name val="Cambria"/>
      <family val="1"/>
    </font>
    <font>
      <b/>
      <sz val="20"/>
      <name val="Cambria"/>
      <family val="1"/>
    </font>
    <font>
      <b/>
      <sz val="9"/>
      <color indexed="9"/>
      <name val="Cambria"/>
      <family val="1"/>
    </font>
    <font>
      <b/>
      <sz val="14"/>
      <color indexed="9"/>
      <name val="Cambria"/>
      <family val="1"/>
    </font>
    <font>
      <b/>
      <sz val="10"/>
      <name val="Cambria"/>
      <family val="1"/>
    </font>
    <font>
      <b/>
      <sz val="14"/>
      <color indexed="8"/>
      <name val="Cambria"/>
      <family val="1"/>
    </font>
    <font>
      <b/>
      <sz val="9"/>
      <color indexed="10"/>
      <name val="Cambria"/>
      <family val="1"/>
    </font>
    <font>
      <sz val="11"/>
      <color indexed="10"/>
      <name val="Cambria"/>
      <family val="1"/>
    </font>
    <font>
      <sz val="8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Cambria"/>
      <family val="1"/>
    </font>
    <font>
      <sz val="11"/>
      <color theme="1"/>
      <name val="Cambria"/>
      <family val="1"/>
    </font>
    <font>
      <b/>
      <sz val="9"/>
      <color theme="0"/>
      <name val="Cambria"/>
      <family val="1"/>
    </font>
    <font>
      <b/>
      <sz val="9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0"/>
      <name val="Cambria"/>
      <family val="1"/>
    </font>
    <font>
      <sz val="11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49" fontId="4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26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 applyProtection="1">
      <alignment horizontal="center" vertical="center" wrapText="1"/>
      <protection locked="0"/>
    </xf>
    <xf numFmtId="2" fontId="8" fillId="35" borderId="0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2" fontId="8" fillId="35" borderId="0" xfId="0" applyNumberFormat="1" applyFont="1" applyFill="1" applyBorder="1" applyAlignment="1" applyProtection="1">
      <alignment horizontal="center" vertical="center"/>
      <protection hidden="1"/>
    </xf>
    <xf numFmtId="2" fontId="3" fillId="35" borderId="0" xfId="0" applyNumberFormat="1" applyFont="1" applyFill="1" applyBorder="1" applyAlignment="1" applyProtection="1">
      <alignment horizontal="center" vertical="center"/>
      <protection hidden="1"/>
    </xf>
    <xf numFmtId="0" fontId="4" fillId="36" borderId="0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>
      <alignment horizontal="center" vertical="center"/>
    </xf>
    <xf numFmtId="0" fontId="55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7" fillId="3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3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49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15" xfId="0" applyNumberFormat="1" applyFont="1" applyBorder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8" fillId="34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8" fillId="36" borderId="12" xfId="0" applyFont="1" applyFill="1" applyBorder="1" applyAlignment="1" applyProtection="1">
      <alignment horizontal="center" vertical="center" wrapText="1"/>
      <protection locked="0"/>
    </xf>
    <xf numFmtId="0" fontId="8" fillId="36" borderId="14" xfId="0" applyFont="1" applyFill="1" applyBorder="1" applyAlignment="1" applyProtection="1">
      <alignment horizontal="center" vertical="center" wrapText="1"/>
      <protection locked="0"/>
    </xf>
    <xf numFmtId="0" fontId="57" fillId="34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60" fillId="34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 locked="0"/>
    </xf>
    <xf numFmtId="0" fontId="57" fillId="0" borderId="0" xfId="0" applyFont="1" applyFill="1" applyBorder="1" applyAlignment="1">
      <alignment horizontal="center" vertical="center"/>
    </xf>
    <xf numFmtId="2" fontId="8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4" fillId="0" borderId="16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66675</xdr:rowOff>
    </xdr:from>
    <xdr:to>
      <xdr:col>8</xdr:col>
      <xdr:colOff>152400</xdr:colOff>
      <xdr:row>4</xdr:row>
      <xdr:rowOff>466725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42925"/>
          <a:ext cx="1362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62"/>
  <sheetViews>
    <sheetView tabSelected="1" view="pageBreakPreview" zoomScaleSheetLayoutView="100" zoomScalePageLayoutView="115" workbookViewId="0" topLeftCell="A44">
      <selection activeCell="A56" sqref="A56:AE56"/>
    </sheetView>
  </sheetViews>
  <sheetFormatPr defaultColWidth="9.00390625" defaultRowHeight="15"/>
  <cols>
    <col min="1" max="19" width="2.421875" style="1" customWidth="1"/>
    <col min="20" max="20" width="2.8515625" style="1" customWidth="1"/>
    <col min="21" max="27" width="2.421875" style="1" customWidth="1"/>
    <col min="28" max="28" width="9.421875" style="1" customWidth="1"/>
    <col min="29" max="29" width="9.7109375" style="1" customWidth="1"/>
    <col min="30" max="30" width="12.7109375" style="1" customWidth="1"/>
    <col min="31" max="31" width="14.7109375" style="1" customWidth="1"/>
    <col min="32" max="16384" width="9.00390625" style="1" customWidth="1"/>
  </cols>
  <sheetData>
    <row r="1" spans="1:31" ht="32.25" customHeight="1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1:31" ht="5.2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ht="21.75" customHeight="1">
      <c r="A3" s="87"/>
      <c r="B3" s="87"/>
      <c r="C3" s="87"/>
      <c r="D3" s="87"/>
      <c r="E3" s="87"/>
      <c r="F3" s="87"/>
      <c r="G3" s="87" t="s">
        <v>49</v>
      </c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8"/>
      <c r="AE3" s="86" t="s">
        <v>53</v>
      </c>
    </row>
    <row r="4" spans="1:31" ht="5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6"/>
    </row>
    <row r="5" spans="1:31" ht="43.5" customHeight="1">
      <c r="A5" s="87"/>
      <c r="B5" s="87"/>
      <c r="C5" s="87"/>
      <c r="D5" s="87"/>
      <c r="E5" s="87"/>
      <c r="F5" s="87"/>
      <c r="G5" s="89" t="s">
        <v>52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0"/>
      <c r="AE5" s="86"/>
    </row>
    <row r="6" spans="1:31" s="3" customFormat="1" ht="12.75" customHeight="1">
      <c r="A6" s="2"/>
      <c r="B6" s="92" t="s">
        <v>23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2"/>
      <c r="AD6" s="2" t="s">
        <v>43</v>
      </c>
      <c r="AE6" s="2"/>
    </row>
    <row r="7" spans="1:31" ht="12.75" customHeight="1">
      <c r="A7" s="84" t="s">
        <v>69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</row>
    <row r="8" spans="1:31" s="3" customFormat="1" ht="12.75" customHeight="1">
      <c r="A8" s="91" t="s">
        <v>64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3" customFormat="1" ht="12.75" customHeight="1">
      <c r="A9" s="85" t="s">
        <v>62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</row>
    <row r="10" spans="1:31" s="3" customFormat="1" ht="12.75" customHeight="1">
      <c r="A10" s="85" t="s">
        <v>63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</row>
    <row r="11" spans="1:31" ht="12.75" customHeight="1">
      <c r="A11" s="84" t="s">
        <v>34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</row>
    <row r="12" spans="1:31" s="3" customFormat="1" ht="12.75" customHeight="1">
      <c r="A12" s="69" t="s">
        <v>1</v>
      </c>
      <c r="B12" s="69"/>
      <c r="C12" s="69"/>
      <c r="D12" s="69"/>
      <c r="E12" s="69"/>
      <c r="F12" s="69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7" t="s">
        <v>8</v>
      </c>
      <c r="V12" s="67"/>
      <c r="W12" s="67"/>
      <c r="X12" s="67"/>
      <c r="Y12" s="67"/>
      <c r="Z12" s="68"/>
      <c r="AA12" s="68"/>
      <c r="AB12" s="68"/>
      <c r="AC12" s="68"/>
      <c r="AD12" s="68"/>
      <c r="AE12" s="68"/>
    </row>
    <row r="13" spans="1:31" s="3" customFormat="1" ht="12.75" customHeight="1">
      <c r="A13" s="69" t="s">
        <v>2</v>
      </c>
      <c r="B13" s="69"/>
      <c r="C13" s="69"/>
      <c r="D13" s="69"/>
      <c r="E13" s="69"/>
      <c r="F13" s="69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67" t="s">
        <v>3</v>
      </c>
      <c r="V13" s="67"/>
      <c r="W13" s="67"/>
      <c r="X13" s="67"/>
      <c r="Y13" s="68"/>
      <c r="Z13" s="68"/>
      <c r="AA13" s="68"/>
      <c r="AB13" s="68"/>
      <c r="AC13" s="68"/>
      <c r="AD13" s="68"/>
      <c r="AE13" s="68"/>
    </row>
    <row r="14" spans="1:31" s="3" customFormat="1" ht="12.75" customHeight="1">
      <c r="A14" s="69" t="s">
        <v>6</v>
      </c>
      <c r="B14" s="69"/>
      <c r="C14" s="69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9" t="s">
        <v>5</v>
      </c>
      <c r="V14" s="69"/>
      <c r="W14" s="69"/>
      <c r="X14" s="68"/>
      <c r="Y14" s="68"/>
      <c r="Z14" s="68"/>
      <c r="AA14" s="68"/>
      <c r="AB14" s="68"/>
      <c r="AC14" s="68"/>
      <c r="AD14" s="68"/>
      <c r="AE14" s="68"/>
    </row>
    <row r="15" spans="1:31" s="3" customFormat="1" ht="12.75" customHeight="1">
      <c r="A15" s="67" t="s">
        <v>4</v>
      </c>
      <c r="B15" s="67"/>
      <c r="C15" s="67"/>
      <c r="D15" s="67"/>
      <c r="E15" s="67"/>
      <c r="F15" s="67"/>
      <c r="G15" s="67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</row>
    <row r="16" spans="1:31" s="3" customFormat="1" ht="12.75" customHeight="1">
      <c r="A16" s="67" t="s">
        <v>0</v>
      </c>
      <c r="B16" s="67"/>
      <c r="C16" s="67"/>
      <c r="D16" s="67"/>
      <c r="E16" s="67"/>
      <c r="F16" s="67"/>
      <c r="G16" s="67"/>
      <c r="H16" s="67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</row>
    <row r="17" spans="1:31" s="3" customFormat="1" ht="12.75" customHeight="1">
      <c r="A17" s="69" t="s">
        <v>9</v>
      </c>
      <c r="B17" s="69"/>
      <c r="C17" s="69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7" t="s">
        <v>10</v>
      </c>
      <c r="P17" s="67"/>
      <c r="Q17" s="67"/>
      <c r="R17" s="68"/>
      <c r="S17" s="68"/>
      <c r="T17" s="68"/>
      <c r="U17" s="68"/>
      <c r="V17" s="68"/>
      <c r="W17" s="68"/>
      <c r="X17" s="68"/>
      <c r="Y17" s="67" t="s">
        <v>11</v>
      </c>
      <c r="Z17" s="67"/>
      <c r="AA17" s="68"/>
      <c r="AB17" s="68"/>
      <c r="AC17" s="68"/>
      <c r="AD17" s="68"/>
      <c r="AE17" s="68"/>
    </row>
    <row r="18" spans="1:31" ht="15" customHeight="1">
      <c r="A18" s="4" t="s">
        <v>30</v>
      </c>
      <c r="B18" s="4"/>
      <c r="C18" s="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5" t="s">
        <v>31</v>
      </c>
      <c r="Z18" s="75"/>
      <c r="AA18" s="75"/>
      <c r="AB18" s="70"/>
      <c r="AC18" s="70"/>
      <c r="AD18" s="70"/>
      <c r="AE18" s="70"/>
    </row>
    <row r="19" spans="1:31" s="3" customFormat="1" ht="12.75" customHeight="1">
      <c r="A19" s="46" t="s">
        <v>39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s="3" customFormat="1" ht="3.7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s="3" customFormat="1" ht="25.5" customHeight="1">
      <c r="A21" s="56" t="s">
        <v>14</v>
      </c>
      <c r="B21" s="56"/>
      <c r="C21" s="73" t="s">
        <v>71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28" t="s">
        <v>29</v>
      </c>
      <c r="AD21" s="28" t="s">
        <v>40</v>
      </c>
      <c r="AE21" s="28" t="s">
        <v>41</v>
      </c>
    </row>
    <row r="22" spans="1:31" s="3" customFormat="1" ht="15" customHeight="1">
      <c r="A22" s="72"/>
      <c r="B22" s="72"/>
      <c r="C22" s="66" t="s">
        <v>24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29">
        <v>0</v>
      </c>
      <c r="AD22" s="37">
        <v>13250</v>
      </c>
      <c r="AE22" s="31">
        <f>IF(A47,AC22*AD22,0)</f>
        <v>0</v>
      </c>
    </row>
    <row r="23" spans="1:31" s="3" customFormat="1" ht="15" customHeight="1">
      <c r="A23" s="72"/>
      <c r="B23" s="72"/>
      <c r="C23" s="66" t="s">
        <v>25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29">
        <v>0</v>
      </c>
      <c r="AD23" s="30">
        <v>10300</v>
      </c>
      <c r="AE23" s="31">
        <f>IF(B47,AC23*AD23,0)</f>
        <v>0</v>
      </c>
    </row>
    <row r="24" spans="1:31" s="3" customFormat="1" ht="15" customHeight="1">
      <c r="A24" s="62"/>
      <c r="B24" s="62"/>
      <c r="C24" s="61" t="s">
        <v>26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29">
        <v>0</v>
      </c>
      <c r="AD24" s="32">
        <v>8900</v>
      </c>
      <c r="AE24" s="33">
        <f>IF(C47,AC24*AD24,0)</f>
        <v>0</v>
      </c>
    </row>
    <row r="25" spans="1:31" s="3" customFormat="1" ht="15" customHeight="1" hidden="1">
      <c r="A25" s="62"/>
      <c r="B25" s="62"/>
      <c r="C25" s="61" t="s">
        <v>37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34"/>
      <c r="AD25" s="35"/>
      <c r="AE25" s="12">
        <f>IF(T47,(AE22+AE23+AE24)/100*10,0)</f>
        <v>0</v>
      </c>
    </row>
    <row r="26" spans="1:31" s="3" customFormat="1" ht="15" customHeight="1">
      <c r="A26" s="36"/>
      <c r="B26" s="36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 spans="1:31" s="3" customFormat="1" ht="15" customHeight="1">
      <c r="A27" s="95" t="s">
        <v>15</v>
      </c>
      <c r="B27" s="95"/>
      <c r="C27" s="100" t="s">
        <v>19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3" customFormat="1" ht="15" customHeight="1">
      <c r="A28" s="62"/>
      <c r="B28" s="62"/>
      <c r="C28" s="61" t="s">
        <v>44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5" t="s">
        <v>42</v>
      </c>
      <c r="X28" s="65"/>
      <c r="Y28" s="65"/>
      <c r="Z28" s="65"/>
      <c r="AA28" s="65"/>
      <c r="AB28" s="65"/>
      <c r="AC28" s="65"/>
      <c r="AD28" s="65"/>
      <c r="AE28" s="31">
        <f>IF(E47,(AE22+AE23+AE24)/100*10,0)</f>
        <v>0</v>
      </c>
    </row>
    <row r="29" spans="1:31" s="3" customFormat="1" ht="15" customHeight="1">
      <c r="A29" s="62"/>
      <c r="B29" s="62"/>
      <c r="C29" s="61" t="s">
        <v>45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5" t="s">
        <v>12</v>
      </c>
      <c r="X29" s="65"/>
      <c r="Y29" s="65"/>
      <c r="Z29" s="65"/>
      <c r="AA29" s="65"/>
      <c r="AB29" s="65"/>
      <c r="AC29" s="65"/>
      <c r="AD29" s="65"/>
      <c r="AE29" s="31">
        <f>IF(F47,(AE22+AE23+AE24)/100*15,0)</f>
        <v>0</v>
      </c>
    </row>
    <row r="30" spans="1:31" s="3" customFormat="1" ht="15" customHeight="1">
      <c r="A30" s="62"/>
      <c r="B30" s="62"/>
      <c r="C30" s="61" t="s">
        <v>46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5" t="s">
        <v>13</v>
      </c>
      <c r="X30" s="65"/>
      <c r="Y30" s="65"/>
      <c r="Z30" s="65"/>
      <c r="AA30" s="65"/>
      <c r="AB30" s="65"/>
      <c r="AC30" s="65"/>
      <c r="AD30" s="65"/>
      <c r="AE30" s="31">
        <f>IF(G47,(AE22+AE23+AE24)/100*25,0)</f>
        <v>0</v>
      </c>
    </row>
    <row r="31" spans="1:31" s="3" customFormat="1" ht="15.75" customHeight="1">
      <c r="A31" s="36"/>
      <c r="B31" s="36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1" s="3" customFormat="1" ht="18.75" customHeight="1">
      <c r="A32" s="99" t="s">
        <v>72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</row>
    <row r="33" spans="1:31" s="3" customFormat="1" ht="36" customHeight="1">
      <c r="A33" s="95" t="s">
        <v>16</v>
      </c>
      <c r="B33" s="95"/>
      <c r="C33" s="55" t="s">
        <v>17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 t="s">
        <v>51</v>
      </c>
      <c r="AE33" s="55"/>
    </row>
    <row r="34" spans="1:31" s="3" customFormat="1" ht="24.75" customHeight="1">
      <c r="A34" s="62"/>
      <c r="B34" s="62"/>
      <c r="C34" s="58" t="s">
        <v>70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94">
        <v>27560</v>
      </c>
      <c r="AE34" s="94"/>
    </row>
    <row r="35" spans="1:31" s="3" customFormat="1" ht="33" customHeight="1">
      <c r="A35" s="62"/>
      <c r="B35" s="62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94"/>
      <c r="AE35" s="94"/>
    </row>
    <row r="36" spans="1:31" s="3" customFormat="1" ht="25.5" customHeight="1">
      <c r="A36" s="56" t="s">
        <v>32</v>
      </c>
      <c r="B36" s="56"/>
      <c r="C36" s="96" t="s">
        <v>27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28" t="s">
        <v>29</v>
      </c>
      <c r="AD36" s="28" t="s">
        <v>40</v>
      </c>
      <c r="AE36" s="28" t="s">
        <v>41</v>
      </c>
    </row>
    <row r="37" spans="1:31" s="3" customFormat="1" ht="51.75" customHeight="1">
      <c r="A37" s="62"/>
      <c r="B37" s="62"/>
      <c r="C37" s="57" t="s">
        <v>58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40">
        <v>0</v>
      </c>
      <c r="AD37" s="37">
        <v>4240</v>
      </c>
      <c r="AE37" s="33">
        <f>IF(H47,AC37*AD37,0)</f>
        <v>0</v>
      </c>
    </row>
    <row r="38" spans="1:31" ht="48" customHeight="1">
      <c r="A38" s="62"/>
      <c r="B38" s="62"/>
      <c r="C38" s="57" t="s">
        <v>47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40">
        <v>0</v>
      </c>
      <c r="AD38" s="37">
        <v>22260</v>
      </c>
      <c r="AE38" s="31">
        <f>IF(J47,AC38*AD38,0)</f>
        <v>0</v>
      </c>
    </row>
    <row r="39" spans="1:31" ht="12.75" customHeight="1">
      <c r="A39" s="56" t="s">
        <v>33</v>
      </c>
      <c r="B39" s="56"/>
      <c r="C39" s="55" t="s">
        <v>48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 t="s">
        <v>28</v>
      </c>
      <c r="AE39" s="50">
        <f>IF(AD41&gt;9,(AD41-9)*150,0)</f>
        <v>0</v>
      </c>
    </row>
    <row r="40" spans="1:31" s="3" customFormat="1" ht="15" customHeight="1">
      <c r="A40" s="56"/>
      <c r="B40" s="56"/>
      <c r="C40" s="80" t="s">
        <v>66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55"/>
      <c r="AE40" s="50"/>
    </row>
    <row r="41" spans="1:31" s="3" customFormat="1" ht="16.5" customHeight="1">
      <c r="A41" s="56"/>
      <c r="B41" s="56"/>
      <c r="C41" s="5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5"/>
      <c r="AD41" s="54">
        <f>LEN(D41)</f>
        <v>0</v>
      </c>
      <c r="AE41" s="50"/>
    </row>
    <row r="42" spans="1:31" s="6" customFormat="1" ht="12.75" customHeight="1">
      <c r="A42" s="56"/>
      <c r="B42" s="5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54"/>
      <c r="AE42" s="50"/>
    </row>
    <row r="43" spans="1:31" s="7" customFormat="1" ht="24.75" customHeight="1" hidden="1">
      <c r="A43" s="82"/>
      <c r="B43" s="83"/>
      <c r="C43" s="51" t="s">
        <v>38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3"/>
      <c r="AD43" s="27"/>
      <c r="AE43" s="39" t="e">
        <f>IF(Y47,(#REF!+#REF!+#REF!)/100*20,0)</f>
        <v>#REF!</v>
      </c>
    </row>
    <row r="44" spans="1:31" s="10" customFormat="1" ht="15" customHeight="1">
      <c r="A44" s="20"/>
      <c r="B44" s="20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21"/>
      <c r="T44" s="8"/>
      <c r="U44" s="21"/>
      <c r="V44" s="21"/>
      <c r="W44" s="21"/>
      <c r="X44" s="21"/>
      <c r="Y44" s="21"/>
      <c r="Z44" s="21"/>
      <c r="AA44" s="8"/>
      <c r="AB44" s="8"/>
      <c r="AC44" s="19"/>
      <c r="AD44" s="9" t="s">
        <v>18</v>
      </c>
      <c r="AE44" s="38">
        <f>SUM(AE22:AE24)+SUM(AE28:AE30,AD34:AD34,AE37:AE42)</f>
        <v>27560</v>
      </c>
    </row>
    <row r="45" spans="1:31" s="11" customFormat="1" ht="15" customHeight="1">
      <c r="A45" s="59" t="s">
        <v>73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48" t="s">
        <v>65</v>
      </c>
      <c r="AD45" s="48"/>
      <c r="AE45" s="38"/>
    </row>
    <row r="46" spans="1:31" s="3" customFormat="1" ht="22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49"/>
      <c r="AC46" s="49"/>
      <c r="AD46" s="49"/>
      <c r="AE46" s="32"/>
    </row>
    <row r="47" spans="1:31" s="3" customFormat="1" ht="1.5" customHeight="1" hidden="1">
      <c r="A47" s="22" t="b">
        <v>0</v>
      </c>
      <c r="B47" s="22" t="b">
        <v>0</v>
      </c>
      <c r="C47" s="22" t="b">
        <v>0</v>
      </c>
      <c r="D47" s="22" t="b">
        <v>0</v>
      </c>
      <c r="E47" s="22" t="b">
        <v>0</v>
      </c>
      <c r="F47" s="22" t="b">
        <v>0</v>
      </c>
      <c r="G47" s="22" t="b">
        <v>0</v>
      </c>
      <c r="H47" s="22" t="b">
        <v>0</v>
      </c>
      <c r="I47" s="22" t="b">
        <v>1</v>
      </c>
      <c r="J47" s="22" t="b">
        <v>0</v>
      </c>
      <c r="K47" s="22" t="b">
        <v>0</v>
      </c>
      <c r="L47" s="22" t="b">
        <v>0</v>
      </c>
      <c r="M47" s="22" t="b">
        <v>0</v>
      </c>
      <c r="N47" s="22" t="b">
        <v>0</v>
      </c>
      <c r="O47" s="22" t="b">
        <v>0</v>
      </c>
      <c r="P47" s="22" t="b">
        <v>1</v>
      </c>
      <c r="Q47" s="22" t="b">
        <v>1</v>
      </c>
      <c r="R47" s="22" t="b">
        <v>1</v>
      </c>
      <c r="S47" s="22"/>
      <c r="T47" s="22" t="b">
        <v>1</v>
      </c>
      <c r="U47" s="22" t="b">
        <v>0</v>
      </c>
      <c r="V47" s="22"/>
      <c r="W47" s="22"/>
      <c r="X47" s="22"/>
      <c r="Y47" s="22" t="b">
        <v>1</v>
      </c>
      <c r="Z47" s="22" t="b">
        <v>0</v>
      </c>
      <c r="AA47" s="22"/>
      <c r="AB47" s="23"/>
      <c r="AC47" s="23"/>
      <c r="AD47" s="23"/>
      <c r="AE47" s="24"/>
    </row>
    <row r="48" spans="1:31" ht="17.25" customHeight="1">
      <c r="A48" s="46" t="s">
        <v>7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49" spans="1:31" ht="49.5" customHeight="1">
      <c r="A49" s="42" t="s">
        <v>68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ht="27" customHeight="1">
      <c r="A50" s="42" t="s">
        <v>54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ht="3.7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</row>
    <row r="52" spans="1:31" ht="12.75" customHeight="1">
      <c r="A52" s="46" t="s">
        <v>20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1:31" ht="36.75" customHeight="1">
      <c r="A53" s="41" t="s">
        <v>59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ht="28.5" customHeight="1">
      <c r="A54" s="41" t="s">
        <v>74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ht="28.5" customHeight="1">
      <c r="A55" s="41" t="s">
        <v>60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ht="29.25" customHeight="1">
      <c r="A56" s="42" t="s">
        <v>61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ht="14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</row>
    <row r="58" spans="1:31" ht="14.25">
      <c r="A58" s="45" t="s">
        <v>67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13"/>
      <c r="V58" s="45" t="s">
        <v>35</v>
      </c>
      <c r="W58" s="45"/>
      <c r="X58" s="45"/>
      <c r="Y58" s="45"/>
      <c r="Z58" s="45"/>
      <c r="AA58" s="45"/>
      <c r="AB58" s="45"/>
      <c r="AC58" s="45"/>
      <c r="AD58" s="45"/>
      <c r="AE58" s="45"/>
    </row>
    <row r="59" spans="1:31" ht="14.25">
      <c r="A59" s="43" t="s">
        <v>55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4"/>
      <c r="Q59" s="44"/>
      <c r="R59" s="44"/>
      <c r="S59" s="44"/>
      <c r="T59" s="14"/>
      <c r="U59" s="15"/>
      <c r="V59" s="78" t="s">
        <v>57</v>
      </c>
      <c r="W59" s="78"/>
      <c r="X59" s="78"/>
      <c r="Y59" s="78"/>
      <c r="Z59" s="78"/>
      <c r="AA59" s="78"/>
      <c r="AB59" s="78"/>
      <c r="AC59" s="78"/>
      <c r="AD59" s="78"/>
      <c r="AE59" s="78"/>
    </row>
    <row r="60" spans="1:31" ht="14.25">
      <c r="A60" s="13"/>
      <c r="B60" s="13"/>
      <c r="C60" s="13"/>
      <c r="D60" s="13"/>
      <c r="E60" s="13"/>
      <c r="F60" s="13"/>
      <c r="G60" s="13"/>
      <c r="H60" s="13"/>
      <c r="I60" s="77" t="s">
        <v>36</v>
      </c>
      <c r="J60" s="77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77" t="s">
        <v>21</v>
      </c>
      <c r="W60" s="77"/>
      <c r="X60" s="77"/>
      <c r="Y60" s="77"/>
      <c r="Z60" s="77"/>
      <c r="AA60" s="76" t="s">
        <v>56</v>
      </c>
      <c r="AB60" s="76"/>
      <c r="AC60" s="76"/>
      <c r="AD60" s="76"/>
      <c r="AE60" s="15" t="s">
        <v>22</v>
      </c>
    </row>
    <row r="61" spans="1:31" ht="14.25">
      <c r="A61" s="16"/>
      <c r="B61" s="16"/>
      <c r="C61" s="17"/>
      <c r="D61" s="17"/>
      <c r="E61" s="17"/>
      <c r="F61" s="17"/>
      <c r="G61" s="17"/>
      <c r="H61" s="17"/>
      <c r="I61" s="17"/>
      <c r="J61" s="16"/>
      <c r="K61" s="16"/>
      <c r="L61" s="16"/>
      <c r="M61" s="16"/>
      <c r="N61" s="16"/>
      <c r="O61" s="17"/>
      <c r="P61" s="17"/>
      <c r="Q61" s="17"/>
      <c r="R61" s="17"/>
      <c r="S61" s="17"/>
      <c r="T61" s="17"/>
      <c r="U61" s="16"/>
      <c r="V61" s="16"/>
      <c r="W61" s="18"/>
      <c r="X61" s="18"/>
      <c r="Y61" s="18"/>
      <c r="Z61" s="18"/>
      <c r="AA61" s="18"/>
      <c r="AB61" s="18"/>
      <c r="AC61" s="16"/>
      <c r="AD61" s="16"/>
      <c r="AE61" s="16"/>
    </row>
    <row r="62" spans="1:31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</sheetData>
  <sheetProtection selectLockedCells="1"/>
  <mergeCells count="104">
    <mergeCell ref="A1:AE1"/>
    <mergeCell ref="G4:AD4"/>
    <mergeCell ref="G13:T13"/>
    <mergeCell ref="U13:X13"/>
    <mergeCell ref="Y13:AE13"/>
    <mergeCell ref="A13:F13"/>
    <mergeCell ref="C36:AB36"/>
    <mergeCell ref="C26:AE26"/>
    <mergeCell ref="A32:AE32"/>
    <mergeCell ref="A29:B29"/>
    <mergeCell ref="C27:AE27"/>
    <mergeCell ref="A27:B27"/>
    <mergeCell ref="AD34:AE35"/>
    <mergeCell ref="AD33:AE33"/>
    <mergeCell ref="C33:AC33"/>
    <mergeCell ref="C25:AB25"/>
    <mergeCell ref="C24:AB24"/>
    <mergeCell ref="A33:B33"/>
    <mergeCell ref="U14:W14"/>
    <mergeCell ref="D14:T14"/>
    <mergeCell ref="C22:AB22"/>
    <mergeCell ref="A23:B23"/>
    <mergeCell ref="AE3:AE5"/>
    <mergeCell ref="G3:AD3"/>
    <mergeCell ref="G5:AD5"/>
    <mergeCell ref="A3:F5"/>
    <mergeCell ref="A8:AE8"/>
    <mergeCell ref="B6:AB6"/>
    <mergeCell ref="Z12:AE12"/>
    <mergeCell ref="U12:Y12"/>
    <mergeCell ref="G12:T12"/>
    <mergeCell ref="A7:AE7"/>
    <mergeCell ref="A10:AE10"/>
    <mergeCell ref="A11:AE11"/>
    <mergeCell ref="A9:AE9"/>
    <mergeCell ref="A12:F12"/>
    <mergeCell ref="A14:C14"/>
    <mergeCell ref="A21:B21"/>
    <mergeCell ref="X14:AE14"/>
    <mergeCell ref="C38:AB38"/>
    <mergeCell ref="W29:AD29"/>
    <mergeCell ref="W28:AD28"/>
    <mergeCell ref="C29:V29"/>
    <mergeCell ref="A37:B38"/>
    <mergeCell ref="A28:B28"/>
    <mergeCell ref="C28:V28"/>
    <mergeCell ref="AA60:AD60"/>
    <mergeCell ref="I60:J60"/>
    <mergeCell ref="V60:Z60"/>
    <mergeCell ref="V59:AE59"/>
    <mergeCell ref="A51:AE51"/>
    <mergeCell ref="C40:AC40"/>
    <mergeCell ref="D41:AB41"/>
    <mergeCell ref="A43:B43"/>
    <mergeCell ref="C42:AC42"/>
    <mergeCell ref="A22:B22"/>
    <mergeCell ref="C21:AB21"/>
    <mergeCell ref="A25:B25"/>
    <mergeCell ref="D17:N17"/>
    <mergeCell ref="AA17:AE17"/>
    <mergeCell ref="Y17:Z17"/>
    <mergeCell ref="A24:B24"/>
    <mergeCell ref="D18:X18"/>
    <mergeCell ref="Y18:AA18"/>
    <mergeCell ref="A20:AE20"/>
    <mergeCell ref="C23:AB23"/>
    <mergeCell ref="A15:G15"/>
    <mergeCell ref="H15:AE15"/>
    <mergeCell ref="R17:X17"/>
    <mergeCell ref="A17:C17"/>
    <mergeCell ref="A19:AE19"/>
    <mergeCell ref="AB18:AE18"/>
    <mergeCell ref="I16:AE16"/>
    <mergeCell ref="A16:H16"/>
    <mergeCell ref="O17:Q17"/>
    <mergeCell ref="C37:AB37"/>
    <mergeCell ref="C39:AC39"/>
    <mergeCell ref="C34:AC35"/>
    <mergeCell ref="A45:AB45"/>
    <mergeCell ref="C30:V30"/>
    <mergeCell ref="A30:B30"/>
    <mergeCell ref="A36:B36"/>
    <mergeCell ref="C31:AE31"/>
    <mergeCell ref="A34:B35"/>
    <mergeCell ref="W30:AD30"/>
    <mergeCell ref="A49:AE49"/>
    <mergeCell ref="A48:AE48"/>
    <mergeCell ref="AC45:AD45"/>
    <mergeCell ref="AB46:AD46"/>
    <mergeCell ref="AE39:AE42"/>
    <mergeCell ref="C43:AC43"/>
    <mergeCell ref="AD41:AD42"/>
    <mergeCell ref="AD39:AD40"/>
    <mergeCell ref="A39:B42"/>
    <mergeCell ref="A54:AE54"/>
    <mergeCell ref="A50:AE50"/>
    <mergeCell ref="A59:S59"/>
    <mergeCell ref="V58:AE58"/>
    <mergeCell ref="A52:AE52"/>
    <mergeCell ref="A53:AE53"/>
    <mergeCell ref="A58:T58"/>
    <mergeCell ref="A55:AE55"/>
    <mergeCell ref="A57:AE57"/>
    <mergeCell ref="A56:AE56"/>
  </mergeCells>
  <dataValidations count="4">
    <dataValidation type="custom" allowBlank="1" showInputMessage="1" errorTitle="Ввод в эту ячейку запрещён" error="Нажмите клавишу Esc или щёлкните кнопку Отмена или закройте это окно" sqref="AE47">
      <formula1>FALSE</formula1>
    </dataValidation>
    <dataValidation allowBlank="1" showInputMessage="1" sqref="C46:AB46 W27:AE27 D27:V30 AD25:AE25 AD36:AE36 AE39:AE43 E38:AB40 D22:AC25 D36:AB36 D38:D41 AC36:AC41 AD39:AD42 AC43:AD46 D43:AB44 C36:C44 C22:C31 C33"/>
    <dataValidation allowBlank="1" showInputMessage="1" showErrorMessage="1" promptTitle="защита ячейки" errorTitle="защита" sqref="AE44:AE46 AD37:AE38 W28:AE30 AE23:AE24 AD22:AD24 AD34"/>
    <dataValidation type="custom" allowBlank="1" showInputMessage="1" showErrorMessage="1" errorTitle="защита" error="Нажмите клавишу Esc или щёлкните кнопку Отмена или закройте это окно" sqref="AE22">
      <formula1>"ЛОЖ"</formula1>
    </dataValidation>
  </dataValidations>
  <printOptions horizontalCentered="1" verticalCentered="1"/>
  <pageMargins left="0.07874015748031496" right="0.07874015748031496" top="0.07874015748031496" bottom="0.07874015748031496" header="0" footer="0.03937007874015748"/>
  <pageSetup fitToHeight="1" fitToWidth="1" horizontalDpi="600" verticalDpi="600" orientation="portrait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Жильцов Сергей Александрович</cp:lastModifiedBy>
  <cp:lastPrinted>2019-10-01T13:38:23Z</cp:lastPrinted>
  <dcterms:created xsi:type="dcterms:W3CDTF">2009-06-19T10:35:48Z</dcterms:created>
  <dcterms:modified xsi:type="dcterms:W3CDTF">2019-11-22T10:07:00Z</dcterms:modified>
  <cp:category/>
  <cp:version/>
  <cp:contentType/>
  <cp:contentStatus/>
</cp:coreProperties>
</file>